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55" activeTab="0"/>
  </bookViews>
  <sheets>
    <sheet name="REMUNERACIÓN MENSUAL" sheetId="1" r:id="rId1"/>
  </sheets>
  <definedNames>
    <definedName name="_xlnm.Print_Area" localSheetId="0">'REMUNERACIÓN MENSUAL'!$A$1:$M$58</definedName>
  </definedNames>
  <calcPr fullCalcOnLoad="1"/>
</workbook>
</file>

<file path=xl/sharedStrings.xml><?xml version="1.0" encoding="utf-8"?>
<sst xmlns="http://schemas.openxmlformats.org/spreadsheetml/2006/main" count="266" uniqueCount="123">
  <si>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</si>
  <si>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</si>
  <si>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</si>
  <si>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</si>
  <si>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</si>
  <si>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</si>
  <si>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</si>
  <si>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</si>
  <si>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</si>
  <si>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</si>
  <si>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</si>
  <si>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</si>
  <si>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</si>
  <si>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</si>
  <si>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</si>
  <si>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</si>
  <si>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</si>
  <si>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</si>
  <si>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</si>
  <si>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</si>
  <si>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</si>
  <si>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</si>
  <si>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</si>
  <si>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</si>
  <si>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</si>
  <si>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</si>
  <si>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</si>
  <si>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</si>
  <si>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ACOSTA ZARRIA MARIA SOL</t>
  </si>
  <si>
    <t>ALCIVAR ORTIZ MARIA VERONICA</t>
  </si>
  <si>
    <t>ALVAREZ SALVATIERRA MARIA CRISTINA</t>
  </si>
  <si>
    <t>ANDRADE BAMONDE PATRICIO ALEXANDER</t>
  </si>
  <si>
    <t>ANDRADE CRUZ RICARDO ANDRES</t>
  </si>
  <si>
    <t>ANDRADE GARCIA SILVANA DE LOURDES</t>
  </si>
  <si>
    <t>ARBOLEDA VILLACRESES DANIEL AUGUSTO</t>
  </si>
  <si>
    <t>AREVALO BELTRAN NESTOR DALI</t>
  </si>
  <si>
    <t>AVENDAÑO MONTOYA DANIELA ALEJANDRA</t>
  </si>
  <si>
    <t>BARRERA CASTILLO JAIME MORONI</t>
  </si>
  <si>
    <t>BORBOR SUAREZ ROMINA JULISSA</t>
  </si>
  <si>
    <t>CALUPIÑA GALVEZ LUIS RAMIRO</t>
  </si>
  <si>
    <t>CARRILLO LIMONES CHRISTIAN ANDRES</t>
  </si>
  <si>
    <t>CARVAJAL SALAZAR PAMELA VANNESA</t>
  </si>
  <si>
    <t>CRUZ MORA EDGAR RAUL</t>
  </si>
  <si>
    <t>DELGADO AMAIQUEMA JULLIANA GENOVEVA</t>
  </si>
  <si>
    <t>ERAZO GUAIGUA JOSE CARLOS</t>
  </si>
  <si>
    <t>ESPINOZA BENAVIDES JOHANA PATRICIA</t>
  </si>
  <si>
    <t>GAIBOR GARCIA AUGUSTO RODRIGO</t>
  </si>
  <si>
    <t>GARZON JAMETTI DIEGO SEBASTIAN</t>
  </si>
  <si>
    <t>LASCANO LUCERO MARIO ALEXANDER</t>
  </si>
  <si>
    <t>LIANG JAHN LUA MARTINEZ</t>
  </si>
  <si>
    <t xml:space="preserve">LOPEZ CARRASCO MARLON ALEXANDER </t>
  </si>
  <si>
    <t>LOPEZ MEDINA FANNY DEL ROCIO</t>
  </si>
  <si>
    <t xml:space="preserve">MADERO ORTIZ JACQUELINE TERESA </t>
  </si>
  <si>
    <t>MERINO SARANGO WILLIAM GIOVANNY</t>
  </si>
  <si>
    <t>ORLANDO ANDRADE VICTORIA</t>
  </si>
  <si>
    <t>ROMERO ROMERO CARLOS DARWIN</t>
  </si>
  <si>
    <t>RUBIO LLERENA JUAN ANDRES</t>
  </si>
  <si>
    <t>SERRANO CASTRO DIEGO ANDRES</t>
  </si>
  <si>
    <t>TONATO OSORIO EDWIN GERMANICO</t>
  </si>
  <si>
    <t>TORRES MEDRANO GONZALO EDUARDO</t>
  </si>
  <si>
    <t>TRELLES SEGOVIA CESAR ALFREDO</t>
  </si>
  <si>
    <t>VINUEZA VARGAS SAMANTHA VANESA</t>
  </si>
  <si>
    <t>LICOA QUIMIS IVAN MISAEL</t>
  </si>
  <si>
    <t>FUEL CHITAN MARLON JAVIER</t>
  </si>
  <si>
    <t>ZAQUINAULA ENCALADA OMAR PATRICIO</t>
  </si>
  <si>
    <t xml:space="preserve">SOTALIN PROAÑO BRYAN ALEXANDER </t>
  </si>
  <si>
    <t>ALVARACIN PAULA MARIO EDUARDO</t>
  </si>
  <si>
    <t>ANALUISA SIMBAÑA GABRIELA PATRICIA</t>
  </si>
  <si>
    <t>PAZMIÑO LUCIO MARIA BELEN</t>
  </si>
  <si>
    <t>PORTILLA ROSERO JUAN CARLOS</t>
  </si>
  <si>
    <t>BRAVO CALDERON NEYRA MERCEDES</t>
  </si>
  <si>
    <t>ESPECIALISTA DE PLANIFICACION EMPRESARIAL</t>
  </si>
  <si>
    <t>GERENTE GENERAL</t>
  </si>
  <si>
    <t xml:space="preserve">OPERADOR POSTAL </t>
  </si>
  <si>
    <t>OPERADOR DE SERVICIOS DE TI</t>
  </si>
  <si>
    <t>DIRECTOR DE TECNOLOGIAS DE LA INFORMACION Y COMUNICACION</t>
  </si>
  <si>
    <t>ANALISTA DE OPERACIONES POSTALES 2</t>
  </si>
  <si>
    <t>DIRECTOR DE ASESORIA JURIDICA</t>
  </si>
  <si>
    <t>OPERADOR POSTAL</t>
  </si>
  <si>
    <t>DIRECTOR DE CANALES Y SERVICIO AL CLIENTE</t>
  </si>
  <si>
    <t>OPERADOR POSTAL SENIOR</t>
  </si>
  <si>
    <t>OPERADOR PUNTO DE VENTA 1</t>
  </si>
  <si>
    <t>ESPECIALISTA EN TALENTO HUMANO</t>
  </si>
  <si>
    <t>GUARDALMACEN</t>
  </si>
  <si>
    <t>ANALISTA DE PATRICINIO</t>
  </si>
  <si>
    <t>DIRECTOR DE OPERACIONES POSTALES</t>
  </si>
  <si>
    <t>ESPECIALISTA EN COMUNICACION</t>
  </si>
  <si>
    <t>ANALISTA ADMINISTRATIVO 2</t>
  </si>
  <si>
    <t>GERENTE NACIONAL DE OPERACIONES</t>
  </si>
  <si>
    <t>CARTERO</t>
  </si>
  <si>
    <t>GERENTE REGIONAL</t>
  </si>
  <si>
    <t>COORDINADORA DE DESPACHO</t>
  </si>
  <si>
    <t>GERENTE NACIONAL ADMINISTRATIVO FINANCIERO</t>
  </si>
  <si>
    <t>ESPECIALISTA EN SISTEMAS DE INFORMACION</t>
  </si>
  <si>
    <t>ESPECIALISTA EN INFRAESTRUCTURA TECNOLOGICA</t>
  </si>
  <si>
    <t>GERENTE NACIONAL DE PLANIFICACION Y GESTION EMPRESARIAL</t>
  </si>
  <si>
    <t>GERENTE NACIOANAL DE NEGOCIOS</t>
  </si>
  <si>
    <t>DIRECTORA FINANCIERA</t>
  </si>
  <si>
    <t>CONTADORA</t>
  </si>
  <si>
    <t>DIRECTORA DE MARKETING Y VENTAS</t>
  </si>
  <si>
    <t>DIRECTORA ADMINISTRATIVA</t>
  </si>
  <si>
    <t>PONCE ITURRALDE DANIEL ALEJANDRO</t>
  </si>
  <si>
    <t>TESORERO</t>
  </si>
  <si>
    <t>GANCINO PACHECO EVELYN MIREYA</t>
  </si>
  <si>
    <t>CORDOVA SALAZAR INDIRA GORETTY</t>
  </si>
  <si>
    <t>ARROBA JACOME JORGE RICHAR</t>
  </si>
  <si>
    <t>DIRECTOR DE SEGURIDAD POSTAL</t>
  </si>
  <si>
    <t>LOEP</t>
  </si>
  <si>
    <t>NOMBRAMIENTO PROVISIONAL</t>
  </si>
  <si>
    <t>NOMBRAMIENTO DE LIBRE REMOCION</t>
  </si>
  <si>
    <t>SERVIDOR PUBLICO 7</t>
  </si>
  <si>
    <t>NIVEL JERARQUICO SUPERIOR 7</t>
  </si>
  <si>
    <t>NIVEL JERARQUICO SUPERIOR 5</t>
  </si>
  <si>
    <t>SERVIDOR PUBLICO DE SERVICIOS 2</t>
  </si>
  <si>
    <t>SERVIDOR PUBLICO 1</t>
  </si>
  <si>
    <t>NIVEL JERARQUICO SUPERIOR 2</t>
  </si>
  <si>
    <t>SERVIDOR PUBLICO 5</t>
  </si>
  <si>
    <t>SERVIDOR PUBLICO DE SERVICIOS 1</t>
  </si>
  <si>
    <t>SERVIDOR PUBLICO DE APOYO 2</t>
  </si>
  <si>
    <t>NIVEL JERARQUICO SUPERIOR 1</t>
  </si>
  <si>
    <t>GERENCIA ADMINISTRATIVA FINANCIERA</t>
  </si>
  <si>
    <t>ING. WILLIAM MERINO</t>
  </si>
  <si>
    <t>william.merino@serviciopostal.gob.ec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</si>
</sst>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300A]dddd\,\ dd&quot; de &quot;mmmm&quot; de &quot;yyyy"/>
    <numFmt numFmtId="189" formatCode="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4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2" fillId="35" borderId="11" xfId="0" applyFont="1" applyFill="1" applyBorder="1" applyAlignment="1">
      <alignment horizontal="left" vertical="center" wrapText="1"/>
    </xf>
    <xf numFmtId="0" fontId="22" fillId="35" borderId="12" xfId="0" applyFont="1" applyFill="1" applyBorder="1" applyAlignment="1">
      <alignment horizontal="left" vertical="center" wrapText="1"/>
    </xf>
    <xf numFmtId="0" fontId="22" fillId="35" borderId="13" xfId="0" applyFont="1" applyFill="1" applyBorder="1" applyAlignment="1">
      <alignment horizontal="left" vertical="center" wrapText="1"/>
    </xf>
    <xf numFmtId="14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6" fillId="0" borderId="11" xfId="46" applyBorder="1" applyAlignment="1" applyProtection="1">
      <alignment horizontal="center" vertical="center" wrapText="1"/>
      <protection/>
    </xf>
    <xf numFmtId="0" fontId="46" fillId="0" borderId="12" xfId="46" applyFont="1" applyBorder="1" applyAlignment="1" applyProtection="1">
      <alignment horizontal="center" vertical="center" wrapText="1"/>
      <protection/>
    </xf>
    <xf numFmtId="0" fontId="46" fillId="0" borderId="13" xfId="46" applyFont="1" applyBorder="1" applyAlignment="1" applyProtection="1">
      <alignment horizontal="center"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45" fillId="38" borderId="11" xfId="0" applyFont="1" applyFill="1" applyBorder="1" applyAlignment="1">
      <alignment horizontal="center" vertical="center"/>
    </xf>
    <xf numFmtId="0" fontId="45" fillId="38" borderId="12" xfId="0" applyFont="1" applyFill="1" applyBorder="1" applyAlignment="1">
      <alignment horizontal="center" vertical="center"/>
    </xf>
    <xf numFmtId="0" fontId="4" fillId="0" borderId="10" xfId="51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Currency" xfId="53"/>
    <cellStyle name="Currency [0]" xfId="54"/>
    <cellStyle name="Moneda 2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illiam.merino@serviciopostal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tabSelected="1" zoomScale="80" zoomScaleNormal="80" zoomScalePageLayoutView="0" workbookViewId="0" topLeftCell="A1">
      <selection activeCell="B5" sqref="A5:M52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</row>
    <row r="2" spans="1:14" ht="27.7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"/>
    </row>
    <row r="3" spans="1:13" ht="31.5" customHeight="1">
      <c r="A3" s="31" t="s">
        <v>10</v>
      </c>
      <c r="B3" s="32"/>
      <c r="C3" s="32"/>
      <c r="D3" s="32"/>
      <c r="E3" s="32"/>
      <c r="F3" s="32"/>
      <c r="G3" s="32"/>
      <c r="H3" s="32"/>
      <c r="I3" s="30" t="s">
        <v>11</v>
      </c>
      <c r="J3" s="30"/>
      <c r="K3" s="30"/>
      <c r="L3" s="30"/>
      <c r="M3" s="30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41.25" customHeight="1">
      <c r="A5" s="3">
        <v>1</v>
      </c>
      <c r="B5" s="33" t="s">
        <v>28</v>
      </c>
      <c r="C5" s="34" t="s">
        <v>71</v>
      </c>
      <c r="D5" s="12" t="s">
        <v>107</v>
      </c>
      <c r="E5" s="34" t="s">
        <v>108</v>
      </c>
      <c r="F5" s="35" t="s">
        <v>110</v>
      </c>
      <c r="G5" s="8">
        <v>1676</v>
      </c>
      <c r="H5" s="8">
        <f>G5*12</f>
        <v>20112</v>
      </c>
      <c r="I5" s="8">
        <f>G5/12</f>
        <v>139.66666666666666</v>
      </c>
      <c r="J5" s="8">
        <v>33.33</v>
      </c>
      <c r="K5" s="8">
        <v>0</v>
      </c>
      <c r="L5" s="8">
        <v>0</v>
      </c>
      <c r="M5" s="8">
        <f>I5+J5</f>
        <v>172.99666666666667</v>
      </c>
    </row>
    <row r="6" spans="1:13" s="1" customFormat="1" ht="32.25" customHeight="1">
      <c r="A6" s="2">
        <v>2</v>
      </c>
      <c r="B6" s="33" t="s">
        <v>29</v>
      </c>
      <c r="C6" s="34" t="s">
        <v>72</v>
      </c>
      <c r="D6" s="12" t="s">
        <v>107</v>
      </c>
      <c r="E6" s="34" t="s">
        <v>109</v>
      </c>
      <c r="F6" s="35" t="s">
        <v>111</v>
      </c>
      <c r="G6" s="8">
        <v>4283</v>
      </c>
      <c r="H6" s="8">
        <f aca="true" t="shared" si="0" ref="H6:H51">G6*12</f>
        <v>51396</v>
      </c>
      <c r="I6" s="8">
        <f aca="true" t="shared" si="1" ref="I6:I51">G6/12</f>
        <v>356.9166666666667</v>
      </c>
      <c r="J6" s="8">
        <v>33.33</v>
      </c>
      <c r="K6" s="8">
        <v>0</v>
      </c>
      <c r="L6" s="8">
        <v>0</v>
      </c>
      <c r="M6" s="8">
        <f aca="true" t="shared" si="2" ref="M6:M51">I6+J6</f>
        <v>390.24666666666667</v>
      </c>
    </row>
    <row r="7" spans="1:13" s="1" customFormat="1" ht="32.25" customHeight="1">
      <c r="A7" s="3">
        <v>3</v>
      </c>
      <c r="B7" s="33" t="s">
        <v>66</v>
      </c>
      <c r="C7" s="34" t="s">
        <v>96</v>
      </c>
      <c r="D7" s="12" t="s">
        <v>107</v>
      </c>
      <c r="E7" s="34" t="s">
        <v>109</v>
      </c>
      <c r="F7" s="35" t="s">
        <v>112</v>
      </c>
      <c r="G7" s="8">
        <v>3247</v>
      </c>
      <c r="H7" s="8">
        <f t="shared" si="0"/>
        <v>38964</v>
      </c>
      <c r="I7" s="8">
        <f t="shared" si="1"/>
        <v>270.5833333333333</v>
      </c>
      <c r="J7" s="8">
        <v>33.33</v>
      </c>
      <c r="K7" s="8">
        <v>0</v>
      </c>
      <c r="L7" s="8">
        <v>0</v>
      </c>
      <c r="M7" s="8">
        <f t="shared" si="2"/>
        <v>303.9133333333333</v>
      </c>
    </row>
    <row r="8" spans="1:78" s="1" customFormat="1" ht="32.25" customHeight="1">
      <c r="A8" s="2">
        <v>4</v>
      </c>
      <c r="B8" s="33" t="s">
        <v>30</v>
      </c>
      <c r="C8" s="34" t="s">
        <v>73</v>
      </c>
      <c r="D8" s="12" t="s">
        <v>107</v>
      </c>
      <c r="E8" s="34" t="s">
        <v>108</v>
      </c>
      <c r="F8" s="35" t="s">
        <v>113</v>
      </c>
      <c r="G8" s="8">
        <v>553</v>
      </c>
      <c r="H8" s="8">
        <f t="shared" si="0"/>
        <v>6636</v>
      </c>
      <c r="I8" s="8">
        <f t="shared" si="1"/>
        <v>46.083333333333336</v>
      </c>
      <c r="J8" s="8">
        <v>33.33</v>
      </c>
      <c r="K8" s="8">
        <v>0</v>
      </c>
      <c r="L8" s="8">
        <v>0</v>
      </c>
      <c r="M8" s="8">
        <f t="shared" si="2"/>
        <v>79.41333333333333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2.25" customHeight="1">
      <c r="A9" s="3">
        <v>5</v>
      </c>
      <c r="B9" s="33" t="s">
        <v>67</v>
      </c>
      <c r="C9" s="34" t="s">
        <v>98</v>
      </c>
      <c r="D9" s="12" t="s">
        <v>107</v>
      </c>
      <c r="E9" s="34" t="s">
        <v>108</v>
      </c>
      <c r="F9" s="35" t="s">
        <v>110</v>
      </c>
      <c r="G9" s="8">
        <v>1676</v>
      </c>
      <c r="H9" s="8">
        <f t="shared" si="0"/>
        <v>20112</v>
      </c>
      <c r="I9" s="8">
        <f t="shared" si="1"/>
        <v>139.66666666666666</v>
      </c>
      <c r="J9" s="8">
        <v>33.33</v>
      </c>
      <c r="K9" s="8">
        <v>0</v>
      </c>
      <c r="L9" s="8">
        <v>0</v>
      </c>
      <c r="M9" s="8">
        <f t="shared" si="2"/>
        <v>172.99666666666667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32.25" customHeight="1">
      <c r="A10" s="2">
        <v>6</v>
      </c>
      <c r="B10" s="33" t="s">
        <v>31</v>
      </c>
      <c r="C10" s="34" t="s">
        <v>74</v>
      </c>
      <c r="D10" s="12" t="s">
        <v>107</v>
      </c>
      <c r="E10" s="34" t="s">
        <v>108</v>
      </c>
      <c r="F10" s="35" t="s">
        <v>114</v>
      </c>
      <c r="G10" s="8">
        <v>817</v>
      </c>
      <c r="H10" s="8">
        <f t="shared" si="0"/>
        <v>9804</v>
      </c>
      <c r="I10" s="8">
        <f t="shared" si="1"/>
        <v>68.08333333333333</v>
      </c>
      <c r="J10" s="8">
        <v>33.33</v>
      </c>
      <c r="K10" s="8">
        <v>0</v>
      </c>
      <c r="L10" s="8">
        <v>0</v>
      </c>
      <c r="M10" s="8">
        <f t="shared" si="2"/>
        <v>101.41333333333333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32.25" customHeight="1">
      <c r="A11" s="3">
        <v>7</v>
      </c>
      <c r="B11" s="33" t="s">
        <v>32</v>
      </c>
      <c r="C11" s="34" t="s">
        <v>75</v>
      </c>
      <c r="D11" s="12" t="s">
        <v>107</v>
      </c>
      <c r="E11" s="34" t="s">
        <v>109</v>
      </c>
      <c r="F11" s="35" t="s">
        <v>115</v>
      </c>
      <c r="G11" s="8">
        <v>2368</v>
      </c>
      <c r="H11" s="8">
        <f t="shared" si="0"/>
        <v>28416</v>
      </c>
      <c r="I11" s="8">
        <f t="shared" si="1"/>
        <v>197.33333333333334</v>
      </c>
      <c r="J11" s="8">
        <v>33.33</v>
      </c>
      <c r="K11" s="8">
        <v>0</v>
      </c>
      <c r="L11" s="8">
        <v>0</v>
      </c>
      <c r="M11" s="8">
        <f t="shared" si="2"/>
        <v>230.66333333333336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32.25" customHeight="1">
      <c r="A12" s="2">
        <v>8</v>
      </c>
      <c r="B12" s="33" t="s">
        <v>33</v>
      </c>
      <c r="C12" s="34" t="s">
        <v>76</v>
      </c>
      <c r="D12" s="12" t="s">
        <v>107</v>
      </c>
      <c r="E12" s="34" t="s">
        <v>108</v>
      </c>
      <c r="F12" s="35" t="s">
        <v>116</v>
      </c>
      <c r="G12" s="8">
        <v>1212</v>
      </c>
      <c r="H12" s="8">
        <f t="shared" si="0"/>
        <v>14544</v>
      </c>
      <c r="I12" s="8">
        <f t="shared" si="1"/>
        <v>101</v>
      </c>
      <c r="J12" s="8">
        <v>33.33</v>
      </c>
      <c r="K12" s="8">
        <v>0</v>
      </c>
      <c r="L12" s="8">
        <v>0</v>
      </c>
      <c r="M12" s="8">
        <f t="shared" si="2"/>
        <v>134.32999999999998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2.25" customHeight="1">
      <c r="A13" s="3">
        <v>9</v>
      </c>
      <c r="B13" s="33" t="s">
        <v>34</v>
      </c>
      <c r="C13" s="34" t="s">
        <v>77</v>
      </c>
      <c r="D13" s="12" t="s">
        <v>107</v>
      </c>
      <c r="E13" s="34" t="s">
        <v>109</v>
      </c>
      <c r="F13" s="35" t="s">
        <v>115</v>
      </c>
      <c r="G13" s="8">
        <v>2368</v>
      </c>
      <c r="H13" s="8">
        <f t="shared" si="0"/>
        <v>28416</v>
      </c>
      <c r="I13" s="8">
        <f t="shared" si="1"/>
        <v>197.33333333333334</v>
      </c>
      <c r="J13" s="8">
        <v>33.33</v>
      </c>
      <c r="K13" s="8">
        <v>0</v>
      </c>
      <c r="L13" s="8">
        <v>0</v>
      </c>
      <c r="M13" s="8">
        <f t="shared" si="2"/>
        <v>230.66333333333336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32.25" customHeight="1">
      <c r="A14" s="2">
        <v>10</v>
      </c>
      <c r="B14" s="33" t="s">
        <v>35</v>
      </c>
      <c r="C14" s="34" t="s">
        <v>78</v>
      </c>
      <c r="D14" s="12" t="s">
        <v>107</v>
      </c>
      <c r="E14" s="34" t="s">
        <v>108</v>
      </c>
      <c r="F14" s="35" t="s">
        <v>113</v>
      </c>
      <c r="G14" s="8">
        <v>553</v>
      </c>
      <c r="H14" s="8">
        <f t="shared" si="0"/>
        <v>6636</v>
      </c>
      <c r="I14" s="8">
        <f t="shared" si="1"/>
        <v>46.083333333333336</v>
      </c>
      <c r="J14" s="8">
        <v>33.33</v>
      </c>
      <c r="K14" s="8">
        <v>0</v>
      </c>
      <c r="L14" s="8">
        <v>0</v>
      </c>
      <c r="M14" s="8">
        <f t="shared" si="2"/>
        <v>79.41333333333333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32.25" customHeight="1">
      <c r="A15" s="3">
        <v>11</v>
      </c>
      <c r="B15" s="33" t="s">
        <v>36</v>
      </c>
      <c r="C15" s="34" t="s">
        <v>79</v>
      </c>
      <c r="D15" s="12" t="s">
        <v>107</v>
      </c>
      <c r="E15" s="34" t="s">
        <v>109</v>
      </c>
      <c r="F15" s="35" t="s">
        <v>115</v>
      </c>
      <c r="G15" s="8">
        <v>2368</v>
      </c>
      <c r="H15" s="8">
        <f t="shared" si="0"/>
        <v>28416</v>
      </c>
      <c r="I15" s="8">
        <f t="shared" si="1"/>
        <v>197.33333333333334</v>
      </c>
      <c r="J15" s="8">
        <v>33.33</v>
      </c>
      <c r="K15" s="8">
        <v>0</v>
      </c>
      <c r="L15" s="8">
        <v>0</v>
      </c>
      <c r="M15" s="8">
        <f t="shared" si="2"/>
        <v>230.66333333333336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32.25" customHeight="1">
      <c r="A16" s="2">
        <v>12</v>
      </c>
      <c r="B16" s="33" t="s">
        <v>37</v>
      </c>
      <c r="C16" s="34" t="s">
        <v>73</v>
      </c>
      <c r="D16" s="12" t="s">
        <v>107</v>
      </c>
      <c r="E16" s="34" t="s">
        <v>108</v>
      </c>
      <c r="F16" s="35" t="s">
        <v>113</v>
      </c>
      <c r="G16" s="8">
        <v>553</v>
      </c>
      <c r="H16" s="8">
        <f t="shared" si="0"/>
        <v>6636</v>
      </c>
      <c r="I16" s="8">
        <f t="shared" si="1"/>
        <v>46.083333333333336</v>
      </c>
      <c r="J16" s="8">
        <v>33.33</v>
      </c>
      <c r="K16" s="8">
        <v>0</v>
      </c>
      <c r="L16" s="8">
        <v>0</v>
      </c>
      <c r="M16" s="8">
        <f t="shared" si="2"/>
        <v>79.41333333333333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2.25" customHeight="1">
      <c r="A17" s="3">
        <v>13</v>
      </c>
      <c r="B17" s="33" t="s">
        <v>38</v>
      </c>
      <c r="C17" s="34" t="s">
        <v>73</v>
      </c>
      <c r="D17" s="12" t="s">
        <v>107</v>
      </c>
      <c r="E17" s="34" t="s">
        <v>108</v>
      </c>
      <c r="F17" s="35" t="s">
        <v>113</v>
      </c>
      <c r="G17" s="8">
        <v>553</v>
      </c>
      <c r="H17" s="8">
        <f t="shared" si="0"/>
        <v>6636</v>
      </c>
      <c r="I17" s="8">
        <f t="shared" si="1"/>
        <v>46.083333333333336</v>
      </c>
      <c r="J17" s="8">
        <v>33.33</v>
      </c>
      <c r="K17" s="8">
        <v>0</v>
      </c>
      <c r="L17" s="8">
        <v>0</v>
      </c>
      <c r="M17" s="8">
        <f t="shared" si="2"/>
        <v>79.41333333333333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32.25" customHeight="1">
      <c r="A18" s="2">
        <v>14</v>
      </c>
      <c r="B18" s="33" t="s">
        <v>70</v>
      </c>
      <c r="C18" s="34" t="s">
        <v>100</v>
      </c>
      <c r="D18" s="12" t="s">
        <v>107</v>
      </c>
      <c r="E18" s="34" t="s">
        <v>109</v>
      </c>
      <c r="F18" s="35" t="s">
        <v>115</v>
      </c>
      <c r="G18" s="8">
        <v>2368</v>
      </c>
      <c r="H18" s="8">
        <f t="shared" si="0"/>
        <v>28416</v>
      </c>
      <c r="I18" s="8">
        <f t="shared" si="1"/>
        <v>197.33333333333334</v>
      </c>
      <c r="J18" s="8">
        <v>33.33</v>
      </c>
      <c r="K18" s="8">
        <v>0</v>
      </c>
      <c r="L18" s="8">
        <v>0</v>
      </c>
      <c r="M18" s="8">
        <f t="shared" si="2"/>
        <v>230.66333333333336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32.25" customHeight="1">
      <c r="A19" s="3">
        <v>15</v>
      </c>
      <c r="B19" s="33" t="s">
        <v>39</v>
      </c>
      <c r="C19" s="34" t="s">
        <v>80</v>
      </c>
      <c r="D19" s="12" t="s">
        <v>107</v>
      </c>
      <c r="E19" s="34" t="s">
        <v>108</v>
      </c>
      <c r="F19" s="35" t="s">
        <v>114</v>
      </c>
      <c r="G19" s="8">
        <v>817</v>
      </c>
      <c r="H19" s="8">
        <f t="shared" si="0"/>
        <v>9804</v>
      </c>
      <c r="I19" s="8">
        <f t="shared" si="1"/>
        <v>68.08333333333333</v>
      </c>
      <c r="J19" s="8">
        <v>33.33</v>
      </c>
      <c r="K19" s="8">
        <v>0</v>
      </c>
      <c r="L19" s="8">
        <v>0</v>
      </c>
      <c r="M19" s="8">
        <f t="shared" si="2"/>
        <v>101.41333333333333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32.25" customHeight="1">
      <c r="A20" s="2">
        <v>16</v>
      </c>
      <c r="B20" s="33" t="s">
        <v>40</v>
      </c>
      <c r="C20" s="34" t="s">
        <v>81</v>
      </c>
      <c r="D20" s="12" t="s">
        <v>107</v>
      </c>
      <c r="E20" s="34" t="s">
        <v>108</v>
      </c>
      <c r="F20" s="35" t="s">
        <v>117</v>
      </c>
      <c r="G20" s="8">
        <v>527</v>
      </c>
      <c r="H20" s="8">
        <f t="shared" si="0"/>
        <v>6324</v>
      </c>
      <c r="I20" s="8">
        <f t="shared" si="1"/>
        <v>43.916666666666664</v>
      </c>
      <c r="J20" s="8">
        <v>33.33</v>
      </c>
      <c r="K20" s="8">
        <v>0</v>
      </c>
      <c r="L20" s="8">
        <v>0</v>
      </c>
      <c r="M20" s="8">
        <f t="shared" si="2"/>
        <v>77.24666666666667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s="1" customFormat="1" ht="32.25" customHeight="1">
      <c r="A21" s="3">
        <v>17</v>
      </c>
      <c r="B21" s="33" t="s">
        <v>41</v>
      </c>
      <c r="C21" s="34" t="s">
        <v>82</v>
      </c>
      <c r="D21" s="12" t="s">
        <v>107</v>
      </c>
      <c r="E21" s="34" t="s">
        <v>108</v>
      </c>
      <c r="F21" s="35" t="s">
        <v>110</v>
      </c>
      <c r="G21" s="8">
        <v>1676</v>
      </c>
      <c r="H21" s="8">
        <f t="shared" si="0"/>
        <v>20112</v>
      </c>
      <c r="I21" s="8">
        <f t="shared" si="1"/>
        <v>139.66666666666666</v>
      </c>
      <c r="J21" s="8">
        <v>33.33</v>
      </c>
      <c r="K21" s="8">
        <v>0</v>
      </c>
      <c r="L21" s="8">
        <v>0</v>
      </c>
      <c r="M21" s="8">
        <f t="shared" si="2"/>
        <v>172.99666666666667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s="1" customFormat="1" ht="32.25" customHeight="1">
      <c r="A22" s="2">
        <v>18</v>
      </c>
      <c r="B22" s="33" t="s">
        <v>42</v>
      </c>
      <c r="C22" s="34" t="s">
        <v>83</v>
      </c>
      <c r="D22" s="12" t="s">
        <v>107</v>
      </c>
      <c r="E22" s="34" t="s">
        <v>108</v>
      </c>
      <c r="F22" s="35" t="s">
        <v>118</v>
      </c>
      <c r="G22" s="8">
        <v>622</v>
      </c>
      <c r="H22" s="8">
        <f t="shared" si="0"/>
        <v>7464</v>
      </c>
      <c r="I22" s="8">
        <f t="shared" si="1"/>
        <v>51.833333333333336</v>
      </c>
      <c r="J22" s="8">
        <v>33.33</v>
      </c>
      <c r="K22" s="8">
        <v>0</v>
      </c>
      <c r="L22" s="8">
        <v>0</v>
      </c>
      <c r="M22" s="8">
        <f t="shared" si="2"/>
        <v>85.16333333333333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78" s="1" customFormat="1" ht="32.25" customHeight="1">
      <c r="A23" s="3">
        <v>19</v>
      </c>
      <c r="B23" s="33" t="s">
        <v>43</v>
      </c>
      <c r="C23" s="34" t="s">
        <v>84</v>
      </c>
      <c r="D23" s="12" t="s">
        <v>107</v>
      </c>
      <c r="E23" s="34" t="s">
        <v>108</v>
      </c>
      <c r="F23" s="35" t="s">
        <v>116</v>
      </c>
      <c r="G23" s="8">
        <v>1212</v>
      </c>
      <c r="H23" s="8">
        <f t="shared" si="0"/>
        <v>14544</v>
      </c>
      <c r="I23" s="8">
        <f t="shared" si="1"/>
        <v>101</v>
      </c>
      <c r="J23" s="8">
        <v>33.33</v>
      </c>
      <c r="K23" s="8">
        <v>0</v>
      </c>
      <c r="L23" s="8">
        <v>0</v>
      </c>
      <c r="M23" s="8">
        <f t="shared" si="2"/>
        <v>134.32999999999998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78" s="1" customFormat="1" ht="32.25" customHeight="1">
      <c r="A24" s="2">
        <v>20</v>
      </c>
      <c r="B24" s="33" t="s">
        <v>44</v>
      </c>
      <c r="C24" s="34" t="s">
        <v>85</v>
      </c>
      <c r="D24" s="12" t="s">
        <v>107</v>
      </c>
      <c r="E24" s="34" t="s">
        <v>109</v>
      </c>
      <c r="F24" s="35" t="s">
        <v>115</v>
      </c>
      <c r="G24" s="8">
        <v>2368</v>
      </c>
      <c r="H24" s="8">
        <f t="shared" si="0"/>
        <v>28416</v>
      </c>
      <c r="I24" s="8">
        <f t="shared" si="1"/>
        <v>197.33333333333334</v>
      </c>
      <c r="J24" s="8">
        <v>33.33</v>
      </c>
      <c r="K24" s="8">
        <v>0</v>
      </c>
      <c r="L24" s="8">
        <v>0</v>
      </c>
      <c r="M24" s="8">
        <f t="shared" si="2"/>
        <v>230.66333333333336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s="1" customFormat="1" ht="32.25" customHeight="1">
      <c r="A25" s="3">
        <v>21</v>
      </c>
      <c r="B25" s="33" t="s">
        <v>45</v>
      </c>
      <c r="C25" s="34" t="s">
        <v>86</v>
      </c>
      <c r="D25" s="12" t="s">
        <v>107</v>
      </c>
      <c r="E25" s="34" t="s">
        <v>108</v>
      </c>
      <c r="F25" s="35" t="s">
        <v>110</v>
      </c>
      <c r="G25" s="8">
        <v>1676</v>
      </c>
      <c r="H25" s="8">
        <f t="shared" si="0"/>
        <v>20112</v>
      </c>
      <c r="I25" s="8">
        <f t="shared" si="1"/>
        <v>139.66666666666666</v>
      </c>
      <c r="J25" s="8">
        <v>33.33</v>
      </c>
      <c r="K25" s="8">
        <v>0</v>
      </c>
      <c r="L25" s="8">
        <v>0</v>
      </c>
      <c r="M25" s="8">
        <f t="shared" si="2"/>
        <v>172.99666666666667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s="1" customFormat="1" ht="32.25" customHeight="1">
      <c r="A26" s="2">
        <v>22</v>
      </c>
      <c r="B26" s="33" t="s">
        <v>63</v>
      </c>
      <c r="C26" s="34" t="s">
        <v>78</v>
      </c>
      <c r="D26" s="12" t="s">
        <v>107</v>
      </c>
      <c r="E26" s="34" t="s">
        <v>108</v>
      </c>
      <c r="F26" s="35" t="s">
        <v>113</v>
      </c>
      <c r="G26" s="8">
        <v>553</v>
      </c>
      <c r="H26" s="8">
        <f t="shared" si="0"/>
        <v>6636</v>
      </c>
      <c r="I26" s="8">
        <f t="shared" si="1"/>
        <v>46.083333333333336</v>
      </c>
      <c r="J26" s="8">
        <v>33.33</v>
      </c>
      <c r="K26" s="8">
        <v>0</v>
      </c>
      <c r="L26" s="8">
        <v>0</v>
      </c>
      <c r="M26" s="8">
        <f t="shared" si="2"/>
        <v>79.41333333333333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s="1" customFormat="1" ht="32.25" customHeight="1">
      <c r="A27" s="3">
        <v>23</v>
      </c>
      <c r="B27" s="33" t="s">
        <v>46</v>
      </c>
      <c r="C27" s="34" t="s">
        <v>73</v>
      </c>
      <c r="D27" s="12" t="s">
        <v>107</v>
      </c>
      <c r="E27" s="34" t="s">
        <v>108</v>
      </c>
      <c r="F27" s="35" t="s">
        <v>113</v>
      </c>
      <c r="G27" s="8">
        <v>553</v>
      </c>
      <c r="H27" s="8">
        <f t="shared" si="0"/>
        <v>6636</v>
      </c>
      <c r="I27" s="8">
        <f t="shared" si="1"/>
        <v>46.083333333333336</v>
      </c>
      <c r="J27" s="8">
        <v>33.33</v>
      </c>
      <c r="K27" s="8">
        <v>0</v>
      </c>
      <c r="L27" s="8">
        <v>0</v>
      </c>
      <c r="M27" s="8">
        <f t="shared" si="2"/>
        <v>79.41333333333333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s="1" customFormat="1" ht="32.25" customHeight="1">
      <c r="A28" s="2">
        <v>24</v>
      </c>
      <c r="B28" s="33" t="s">
        <v>103</v>
      </c>
      <c r="C28" s="34" t="s">
        <v>97</v>
      </c>
      <c r="D28" s="12" t="s">
        <v>107</v>
      </c>
      <c r="E28" s="34" t="s">
        <v>109</v>
      </c>
      <c r="F28" s="35" t="s">
        <v>115</v>
      </c>
      <c r="G28" s="8">
        <v>2368</v>
      </c>
      <c r="H28" s="8">
        <f t="shared" si="0"/>
        <v>28416</v>
      </c>
      <c r="I28" s="8">
        <f t="shared" si="1"/>
        <v>197.33333333333334</v>
      </c>
      <c r="J28" s="8">
        <v>33.33</v>
      </c>
      <c r="K28" s="8">
        <v>0</v>
      </c>
      <c r="L28" s="8">
        <v>0</v>
      </c>
      <c r="M28" s="8">
        <f t="shared" si="2"/>
        <v>230.66333333333336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1" customFormat="1" ht="32.25" customHeight="1">
      <c r="A29" s="3">
        <v>25</v>
      </c>
      <c r="B29" s="33" t="s">
        <v>47</v>
      </c>
      <c r="C29" s="34" t="s">
        <v>87</v>
      </c>
      <c r="D29" s="12" t="s">
        <v>107</v>
      </c>
      <c r="E29" s="34" t="s">
        <v>108</v>
      </c>
      <c r="F29" s="35" t="s">
        <v>116</v>
      </c>
      <c r="G29" s="8">
        <v>1212</v>
      </c>
      <c r="H29" s="8">
        <f t="shared" si="0"/>
        <v>14544</v>
      </c>
      <c r="I29" s="8">
        <f t="shared" si="1"/>
        <v>101</v>
      </c>
      <c r="J29" s="8">
        <v>33.33</v>
      </c>
      <c r="K29" s="8">
        <v>0</v>
      </c>
      <c r="L29" s="8">
        <v>0</v>
      </c>
      <c r="M29" s="8">
        <f t="shared" si="2"/>
        <v>134.32999999999998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1" customFormat="1" ht="32.25" customHeight="1">
      <c r="A30" s="2">
        <v>26</v>
      </c>
      <c r="B30" s="33" t="s">
        <v>48</v>
      </c>
      <c r="C30" s="34" t="s">
        <v>78</v>
      </c>
      <c r="D30" s="12" t="s">
        <v>107</v>
      </c>
      <c r="E30" s="34" t="s">
        <v>108</v>
      </c>
      <c r="F30" s="35" t="s">
        <v>113</v>
      </c>
      <c r="G30" s="8">
        <v>553</v>
      </c>
      <c r="H30" s="8">
        <f t="shared" si="0"/>
        <v>6636</v>
      </c>
      <c r="I30" s="8">
        <f t="shared" si="1"/>
        <v>46.083333333333336</v>
      </c>
      <c r="J30" s="8">
        <v>33.33</v>
      </c>
      <c r="K30" s="8">
        <v>0</v>
      </c>
      <c r="L30" s="8">
        <v>0</v>
      </c>
      <c r="M30" s="8">
        <f t="shared" si="2"/>
        <v>79.41333333333333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1" customFormat="1" ht="32.25" customHeight="1">
      <c r="A31" s="3">
        <v>27</v>
      </c>
      <c r="B31" s="33" t="s">
        <v>49</v>
      </c>
      <c r="C31" s="34" t="s">
        <v>88</v>
      </c>
      <c r="D31" s="12" t="s">
        <v>107</v>
      </c>
      <c r="E31" s="34" t="s">
        <v>109</v>
      </c>
      <c r="F31" s="35" t="s">
        <v>112</v>
      </c>
      <c r="G31" s="8">
        <v>3247</v>
      </c>
      <c r="H31" s="8">
        <f t="shared" si="0"/>
        <v>38964</v>
      </c>
      <c r="I31" s="8">
        <f t="shared" si="1"/>
        <v>270.5833333333333</v>
      </c>
      <c r="J31" s="8">
        <v>33.33</v>
      </c>
      <c r="K31" s="8">
        <v>0</v>
      </c>
      <c r="L31" s="8">
        <v>0</v>
      </c>
      <c r="M31" s="8">
        <f t="shared" si="2"/>
        <v>303.9133333333333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1" customFormat="1" ht="32.25" customHeight="1">
      <c r="A32" s="2">
        <v>28</v>
      </c>
      <c r="B32" s="33" t="s">
        <v>62</v>
      </c>
      <c r="C32" s="34" t="s">
        <v>78</v>
      </c>
      <c r="D32" s="12" t="s">
        <v>107</v>
      </c>
      <c r="E32" s="34" t="s">
        <v>108</v>
      </c>
      <c r="F32" s="35" t="s">
        <v>113</v>
      </c>
      <c r="G32" s="8">
        <v>553</v>
      </c>
      <c r="H32" s="8">
        <f t="shared" si="0"/>
        <v>6636</v>
      </c>
      <c r="I32" s="8">
        <f t="shared" si="1"/>
        <v>46.083333333333336</v>
      </c>
      <c r="J32" s="8">
        <v>33.33</v>
      </c>
      <c r="K32" s="8">
        <v>0</v>
      </c>
      <c r="L32" s="8">
        <v>0</v>
      </c>
      <c r="M32" s="8">
        <f t="shared" si="2"/>
        <v>79.41333333333333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1" customFormat="1" ht="32.25" customHeight="1">
      <c r="A33" s="3">
        <v>29</v>
      </c>
      <c r="B33" s="33" t="s">
        <v>50</v>
      </c>
      <c r="C33" s="34" t="s">
        <v>89</v>
      </c>
      <c r="D33" s="12" t="s">
        <v>107</v>
      </c>
      <c r="E33" s="34" t="s">
        <v>108</v>
      </c>
      <c r="F33" s="35" t="s">
        <v>117</v>
      </c>
      <c r="G33" s="8">
        <v>527</v>
      </c>
      <c r="H33" s="8">
        <f t="shared" si="0"/>
        <v>6324</v>
      </c>
      <c r="I33" s="8">
        <f t="shared" si="1"/>
        <v>43.916666666666664</v>
      </c>
      <c r="J33" s="8">
        <v>33.33</v>
      </c>
      <c r="K33" s="8">
        <v>0</v>
      </c>
      <c r="L33" s="8">
        <v>0</v>
      </c>
      <c r="M33" s="8">
        <f t="shared" si="2"/>
        <v>77.24666666666667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s="1" customFormat="1" ht="32.25" customHeight="1">
      <c r="A34" s="2">
        <v>30</v>
      </c>
      <c r="B34" s="33" t="s">
        <v>51</v>
      </c>
      <c r="C34" s="34" t="s">
        <v>90</v>
      </c>
      <c r="D34" s="12" t="s">
        <v>107</v>
      </c>
      <c r="E34" s="34" t="s">
        <v>109</v>
      </c>
      <c r="F34" s="35" t="s">
        <v>112</v>
      </c>
      <c r="G34" s="8">
        <v>3247</v>
      </c>
      <c r="H34" s="8">
        <f t="shared" si="0"/>
        <v>38964</v>
      </c>
      <c r="I34" s="8">
        <f t="shared" si="1"/>
        <v>270.5833333333333</v>
      </c>
      <c r="J34" s="8">
        <v>33.33</v>
      </c>
      <c r="K34" s="8">
        <v>0</v>
      </c>
      <c r="L34" s="8">
        <v>0</v>
      </c>
      <c r="M34" s="8">
        <f t="shared" si="2"/>
        <v>303.9133333333333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s="1" customFormat="1" ht="32.25" customHeight="1">
      <c r="A35" s="3">
        <v>31</v>
      </c>
      <c r="B35" s="33" t="s">
        <v>52</v>
      </c>
      <c r="C35" s="34" t="s">
        <v>91</v>
      </c>
      <c r="D35" s="12" t="s">
        <v>107</v>
      </c>
      <c r="E35" s="34" t="s">
        <v>109</v>
      </c>
      <c r="F35" s="35" t="s">
        <v>119</v>
      </c>
      <c r="G35" s="8">
        <v>2115</v>
      </c>
      <c r="H35" s="8">
        <f t="shared" si="0"/>
        <v>25380</v>
      </c>
      <c r="I35" s="8">
        <f t="shared" si="1"/>
        <v>176.25</v>
      </c>
      <c r="J35" s="8">
        <v>33.33</v>
      </c>
      <c r="K35" s="8">
        <v>0</v>
      </c>
      <c r="L35" s="8">
        <v>0</v>
      </c>
      <c r="M35" s="8">
        <f t="shared" si="2"/>
        <v>209.57999999999998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s="1" customFormat="1" ht="32.25" customHeight="1">
      <c r="A36" s="2">
        <v>32</v>
      </c>
      <c r="B36" s="33" t="s">
        <v>53</v>
      </c>
      <c r="C36" s="34" t="s">
        <v>92</v>
      </c>
      <c r="D36" s="12" t="s">
        <v>107</v>
      </c>
      <c r="E36" s="34" t="s">
        <v>109</v>
      </c>
      <c r="F36" s="35" t="s">
        <v>112</v>
      </c>
      <c r="G36" s="8">
        <v>3247</v>
      </c>
      <c r="H36" s="8">
        <f t="shared" si="0"/>
        <v>38964</v>
      </c>
      <c r="I36" s="8">
        <f t="shared" si="1"/>
        <v>270.5833333333333</v>
      </c>
      <c r="J36" s="8">
        <v>33.33</v>
      </c>
      <c r="K36" s="8">
        <v>0</v>
      </c>
      <c r="L36" s="8">
        <v>0</v>
      </c>
      <c r="M36" s="8">
        <f t="shared" si="2"/>
        <v>303.9133333333333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s="1" customFormat="1" ht="32.25" customHeight="1">
      <c r="A37" s="3">
        <v>33</v>
      </c>
      <c r="B37" s="33" t="s">
        <v>54</v>
      </c>
      <c r="C37" s="34" t="s">
        <v>73</v>
      </c>
      <c r="D37" s="12" t="s">
        <v>107</v>
      </c>
      <c r="E37" s="34" t="s">
        <v>108</v>
      </c>
      <c r="F37" s="35" t="s">
        <v>113</v>
      </c>
      <c r="G37" s="8">
        <v>553</v>
      </c>
      <c r="H37" s="8">
        <f t="shared" si="0"/>
        <v>6636</v>
      </c>
      <c r="I37" s="8">
        <f t="shared" si="1"/>
        <v>46.083333333333336</v>
      </c>
      <c r="J37" s="8">
        <v>33.33</v>
      </c>
      <c r="K37" s="8">
        <v>0</v>
      </c>
      <c r="L37" s="8">
        <v>0</v>
      </c>
      <c r="M37" s="8">
        <f t="shared" si="2"/>
        <v>79.41333333333333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s="1" customFormat="1" ht="32.25" customHeight="1">
      <c r="A38" s="2">
        <v>34</v>
      </c>
      <c r="B38" s="33" t="s">
        <v>68</v>
      </c>
      <c r="C38" s="34" t="s">
        <v>99</v>
      </c>
      <c r="D38" s="12" t="s">
        <v>107</v>
      </c>
      <c r="E38" s="34" t="s">
        <v>109</v>
      </c>
      <c r="F38" s="35" t="s">
        <v>115</v>
      </c>
      <c r="G38" s="8">
        <v>2368</v>
      </c>
      <c r="H38" s="8">
        <f t="shared" si="0"/>
        <v>28416</v>
      </c>
      <c r="I38" s="8">
        <f t="shared" si="1"/>
        <v>197.33333333333334</v>
      </c>
      <c r="J38" s="8">
        <v>33.33</v>
      </c>
      <c r="K38" s="8">
        <v>0</v>
      </c>
      <c r="L38" s="8">
        <v>0</v>
      </c>
      <c r="M38" s="8">
        <f t="shared" si="2"/>
        <v>230.66333333333336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s="1" customFormat="1" ht="32.25" customHeight="1">
      <c r="A39" s="3">
        <v>35</v>
      </c>
      <c r="B39" s="33" t="s">
        <v>101</v>
      </c>
      <c r="C39" s="34" t="s">
        <v>102</v>
      </c>
      <c r="D39" s="12" t="s">
        <v>107</v>
      </c>
      <c r="E39" s="34" t="s">
        <v>108</v>
      </c>
      <c r="F39" s="35" t="s">
        <v>116</v>
      </c>
      <c r="G39" s="8">
        <v>1212</v>
      </c>
      <c r="H39" s="8">
        <f t="shared" si="0"/>
        <v>14544</v>
      </c>
      <c r="I39" s="8">
        <f t="shared" si="1"/>
        <v>101</v>
      </c>
      <c r="J39" s="8">
        <v>33.33</v>
      </c>
      <c r="K39" s="8">
        <v>0</v>
      </c>
      <c r="L39" s="8">
        <v>0</v>
      </c>
      <c r="M39" s="8">
        <f t="shared" si="2"/>
        <v>134.32999999999998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s="1" customFormat="1" ht="32.25" customHeight="1">
      <c r="A40" s="2">
        <v>36</v>
      </c>
      <c r="B40" s="33" t="s">
        <v>69</v>
      </c>
      <c r="C40" s="34" t="s">
        <v>81</v>
      </c>
      <c r="D40" s="12" t="s">
        <v>107</v>
      </c>
      <c r="E40" s="34" t="s">
        <v>108</v>
      </c>
      <c r="F40" s="35" t="s">
        <v>117</v>
      </c>
      <c r="G40" s="8">
        <v>527</v>
      </c>
      <c r="H40" s="8">
        <f t="shared" si="0"/>
        <v>6324</v>
      </c>
      <c r="I40" s="8">
        <f t="shared" si="1"/>
        <v>43.916666666666664</v>
      </c>
      <c r="J40" s="8">
        <v>33.33</v>
      </c>
      <c r="K40" s="8">
        <v>0</v>
      </c>
      <c r="L40" s="8">
        <v>0</v>
      </c>
      <c r="M40" s="8">
        <f t="shared" si="2"/>
        <v>77.24666666666667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s="1" customFormat="1" ht="32.25" customHeight="1">
      <c r="A41" s="3">
        <v>37</v>
      </c>
      <c r="B41" s="33" t="s">
        <v>55</v>
      </c>
      <c r="C41" s="34" t="s">
        <v>93</v>
      </c>
      <c r="D41" s="12" t="s">
        <v>107</v>
      </c>
      <c r="E41" s="34" t="s">
        <v>108</v>
      </c>
      <c r="F41" s="35" t="s">
        <v>110</v>
      </c>
      <c r="G41" s="8">
        <v>1676</v>
      </c>
      <c r="H41" s="8">
        <f t="shared" si="0"/>
        <v>20112</v>
      </c>
      <c r="I41" s="8">
        <f t="shared" si="1"/>
        <v>139.66666666666666</v>
      </c>
      <c r="J41" s="8">
        <v>33.33</v>
      </c>
      <c r="K41" s="8">
        <v>0</v>
      </c>
      <c r="L41" s="8">
        <v>0</v>
      </c>
      <c r="M41" s="8">
        <f t="shared" si="2"/>
        <v>172.99666666666667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s="1" customFormat="1" ht="32.25" customHeight="1">
      <c r="A42" s="2">
        <v>38</v>
      </c>
      <c r="B42" s="33" t="s">
        <v>56</v>
      </c>
      <c r="C42" s="34" t="s">
        <v>73</v>
      </c>
      <c r="D42" s="12" t="s">
        <v>107</v>
      </c>
      <c r="E42" s="34" t="s">
        <v>108</v>
      </c>
      <c r="F42" s="35" t="s">
        <v>113</v>
      </c>
      <c r="G42" s="8">
        <v>553</v>
      </c>
      <c r="H42" s="8">
        <f t="shared" si="0"/>
        <v>6636</v>
      </c>
      <c r="I42" s="8">
        <f t="shared" si="1"/>
        <v>46.083333333333336</v>
      </c>
      <c r="J42" s="8">
        <v>33.33</v>
      </c>
      <c r="K42" s="8">
        <v>0</v>
      </c>
      <c r="L42" s="8">
        <v>0</v>
      </c>
      <c r="M42" s="8">
        <f t="shared" si="2"/>
        <v>79.41333333333333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s="1" customFormat="1" ht="32.25" customHeight="1">
      <c r="A43" s="3">
        <v>39</v>
      </c>
      <c r="B43" s="33" t="s">
        <v>57</v>
      </c>
      <c r="C43" s="34" t="s">
        <v>73</v>
      </c>
      <c r="D43" s="12" t="s">
        <v>107</v>
      </c>
      <c r="E43" s="34" t="s">
        <v>108</v>
      </c>
      <c r="F43" s="35" t="s">
        <v>113</v>
      </c>
      <c r="G43" s="8">
        <v>553</v>
      </c>
      <c r="H43" s="8">
        <f t="shared" si="0"/>
        <v>6636</v>
      </c>
      <c r="I43" s="8">
        <f t="shared" si="1"/>
        <v>46.083333333333336</v>
      </c>
      <c r="J43" s="8">
        <v>33.33</v>
      </c>
      <c r="K43" s="8">
        <v>0</v>
      </c>
      <c r="L43" s="8">
        <v>0</v>
      </c>
      <c r="M43" s="8">
        <f t="shared" si="2"/>
        <v>79.41333333333333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s="1" customFormat="1" ht="32.25" customHeight="1">
      <c r="A44" s="2">
        <v>40</v>
      </c>
      <c r="B44" s="33" t="s">
        <v>65</v>
      </c>
      <c r="C44" s="34" t="s">
        <v>81</v>
      </c>
      <c r="D44" s="12" t="s">
        <v>107</v>
      </c>
      <c r="E44" s="34" t="s">
        <v>108</v>
      </c>
      <c r="F44" s="35" t="s">
        <v>117</v>
      </c>
      <c r="G44" s="8">
        <v>527</v>
      </c>
      <c r="H44" s="8">
        <f t="shared" si="0"/>
        <v>6324</v>
      </c>
      <c r="I44" s="8">
        <f t="shared" si="1"/>
        <v>43.916666666666664</v>
      </c>
      <c r="J44" s="8">
        <v>33.33</v>
      </c>
      <c r="K44" s="8">
        <v>0</v>
      </c>
      <c r="L44" s="8">
        <v>0</v>
      </c>
      <c r="M44" s="8">
        <f t="shared" si="2"/>
        <v>77.24666666666667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s="1" customFormat="1" ht="32.25" customHeight="1">
      <c r="A45" s="3">
        <v>41</v>
      </c>
      <c r="B45" s="33" t="s">
        <v>58</v>
      </c>
      <c r="C45" s="34" t="s">
        <v>89</v>
      </c>
      <c r="D45" s="12" t="s">
        <v>107</v>
      </c>
      <c r="E45" s="34" t="s">
        <v>108</v>
      </c>
      <c r="F45" s="35" t="s">
        <v>117</v>
      </c>
      <c r="G45" s="8">
        <v>527</v>
      </c>
      <c r="H45" s="8">
        <f t="shared" si="0"/>
        <v>6324</v>
      </c>
      <c r="I45" s="8">
        <f t="shared" si="1"/>
        <v>43.916666666666664</v>
      </c>
      <c r="J45" s="8">
        <v>33.33</v>
      </c>
      <c r="K45" s="8">
        <v>0</v>
      </c>
      <c r="L45" s="8">
        <v>0</v>
      </c>
      <c r="M45" s="8">
        <f t="shared" si="2"/>
        <v>77.24666666666667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s="1" customFormat="1" ht="32.25" customHeight="1">
      <c r="A46" s="2">
        <v>42</v>
      </c>
      <c r="B46" s="33" t="s">
        <v>59</v>
      </c>
      <c r="C46" s="34" t="s">
        <v>73</v>
      </c>
      <c r="D46" s="12" t="s">
        <v>107</v>
      </c>
      <c r="E46" s="34" t="s">
        <v>108</v>
      </c>
      <c r="F46" s="35" t="s">
        <v>113</v>
      </c>
      <c r="G46" s="8">
        <v>553</v>
      </c>
      <c r="H46" s="8">
        <f t="shared" si="0"/>
        <v>6636</v>
      </c>
      <c r="I46" s="8">
        <f t="shared" si="1"/>
        <v>46.083333333333336</v>
      </c>
      <c r="J46" s="8">
        <v>33.33</v>
      </c>
      <c r="K46" s="8">
        <v>0</v>
      </c>
      <c r="L46" s="8">
        <v>0</v>
      </c>
      <c r="M46" s="8">
        <f t="shared" si="2"/>
        <v>79.41333333333333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s="1" customFormat="1" ht="32.25" customHeight="1">
      <c r="A47" s="3">
        <v>43</v>
      </c>
      <c r="B47" s="33" t="s">
        <v>60</v>
      </c>
      <c r="C47" s="34" t="s">
        <v>94</v>
      </c>
      <c r="D47" s="12" t="s">
        <v>107</v>
      </c>
      <c r="E47" s="34" t="s">
        <v>108</v>
      </c>
      <c r="F47" s="35" t="s">
        <v>110</v>
      </c>
      <c r="G47" s="8">
        <v>1676</v>
      </c>
      <c r="H47" s="8">
        <f t="shared" si="0"/>
        <v>20112</v>
      </c>
      <c r="I47" s="8">
        <f t="shared" si="1"/>
        <v>139.66666666666666</v>
      </c>
      <c r="J47" s="8">
        <v>33.33</v>
      </c>
      <c r="K47" s="8">
        <v>0</v>
      </c>
      <c r="L47" s="8">
        <v>0</v>
      </c>
      <c r="M47" s="8">
        <f t="shared" si="2"/>
        <v>172.99666666666667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s="1" customFormat="1" ht="32.25" customHeight="1">
      <c r="A48" s="2">
        <v>44</v>
      </c>
      <c r="B48" s="33" t="s">
        <v>61</v>
      </c>
      <c r="C48" s="34" t="s">
        <v>80</v>
      </c>
      <c r="D48" s="12" t="s">
        <v>107</v>
      </c>
      <c r="E48" s="34" t="s">
        <v>108</v>
      </c>
      <c r="F48" s="35" t="s">
        <v>114</v>
      </c>
      <c r="G48" s="8">
        <v>817</v>
      </c>
      <c r="H48" s="8">
        <f t="shared" si="0"/>
        <v>9804</v>
      </c>
      <c r="I48" s="8">
        <f t="shared" si="1"/>
        <v>68.08333333333333</v>
      </c>
      <c r="J48" s="8">
        <v>33.33</v>
      </c>
      <c r="K48" s="8">
        <v>0</v>
      </c>
      <c r="L48" s="8">
        <v>0</v>
      </c>
      <c r="M48" s="8">
        <f t="shared" si="2"/>
        <v>101.41333333333333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s="1" customFormat="1" ht="32.25" customHeight="1">
      <c r="A49" s="3">
        <v>45</v>
      </c>
      <c r="B49" s="33" t="s">
        <v>64</v>
      </c>
      <c r="C49" s="34" t="s">
        <v>81</v>
      </c>
      <c r="D49" s="12" t="s">
        <v>107</v>
      </c>
      <c r="E49" s="34" t="s">
        <v>108</v>
      </c>
      <c r="F49" s="35" t="s">
        <v>117</v>
      </c>
      <c r="G49" s="8">
        <v>527</v>
      </c>
      <c r="H49" s="8">
        <f t="shared" si="0"/>
        <v>6324</v>
      </c>
      <c r="I49" s="8">
        <f t="shared" si="1"/>
        <v>43.916666666666664</v>
      </c>
      <c r="J49" s="8">
        <v>33.33</v>
      </c>
      <c r="K49" s="8">
        <v>0</v>
      </c>
      <c r="L49" s="8">
        <v>0</v>
      </c>
      <c r="M49" s="8">
        <f t="shared" si="2"/>
        <v>77.24666666666667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78" s="1" customFormat="1" ht="32.25" customHeight="1">
      <c r="A50" s="2">
        <v>46</v>
      </c>
      <c r="B50" s="33" t="s">
        <v>104</v>
      </c>
      <c r="C50" s="34" t="s">
        <v>95</v>
      </c>
      <c r="D50" s="12" t="s">
        <v>107</v>
      </c>
      <c r="E50" s="34" t="s">
        <v>109</v>
      </c>
      <c r="F50" s="35" t="s">
        <v>112</v>
      </c>
      <c r="G50" s="8">
        <v>3247</v>
      </c>
      <c r="H50" s="8">
        <f t="shared" si="0"/>
        <v>38964</v>
      </c>
      <c r="I50" s="8">
        <f t="shared" si="1"/>
        <v>270.5833333333333</v>
      </c>
      <c r="J50" s="8">
        <v>33.33</v>
      </c>
      <c r="K50" s="8">
        <v>0</v>
      </c>
      <c r="L50" s="8">
        <v>0</v>
      </c>
      <c r="M50" s="8">
        <f t="shared" si="2"/>
        <v>303.9133333333333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s="1" customFormat="1" ht="32.25" customHeight="1">
      <c r="A51" s="3">
        <v>47</v>
      </c>
      <c r="B51" s="33" t="s">
        <v>105</v>
      </c>
      <c r="C51" s="34" t="s">
        <v>106</v>
      </c>
      <c r="D51" s="12" t="s">
        <v>107</v>
      </c>
      <c r="E51" s="34" t="s">
        <v>109</v>
      </c>
      <c r="F51" s="35" t="s">
        <v>115</v>
      </c>
      <c r="G51" s="8">
        <v>2368</v>
      </c>
      <c r="H51" s="8">
        <f t="shared" si="0"/>
        <v>28416</v>
      </c>
      <c r="I51" s="8">
        <f t="shared" si="1"/>
        <v>197.33333333333334</v>
      </c>
      <c r="J51" s="8">
        <v>33.33</v>
      </c>
      <c r="K51" s="8">
        <v>0</v>
      </c>
      <c r="L51" s="8">
        <v>0</v>
      </c>
      <c r="M51" s="8">
        <f t="shared" si="2"/>
        <v>230.66333333333336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s="1" customFormat="1" ht="31.5" customHeight="1">
      <c r="A52" s="36" t="s">
        <v>17</v>
      </c>
      <c r="B52" s="36"/>
      <c r="C52" s="36"/>
      <c r="D52" s="37"/>
      <c r="E52" s="37"/>
      <c r="F52" s="37"/>
      <c r="G52" s="13">
        <f aca="true" t="shared" si="3" ref="G52:M52">SUM(G5:G51)</f>
        <v>69352</v>
      </c>
      <c r="H52" s="13">
        <f t="shared" si="3"/>
        <v>832224</v>
      </c>
      <c r="I52" s="13">
        <f t="shared" si="3"/>
        <v>5779.333333333333</v>
      </c>
      <c r="J52" s="13">
        <f t="shared" si="3"/>
        <v>1566.5099999999993</v>
      </c>
      <c r="K52" s="13">
        <f t="shared" si="3"/>
        <v>0</v>
      </c>
      <c r="L52" s="13">
        <f t="shared" si="3"/>
        <v>0</v>
      </c>
      <c r="M52" s="13">
        <f t="shared" si="3"/>
        <v>7345.843333333331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ht="34.5" customHeight="1">
      <c r="A53" s="16" t="s">
        <v>0</v>
      </c>
      <c r="B53" s="17"/>
      <c r="C53" s="17"/>
      <c r="D53" s="17"/>
      <c r="E53" s="17"/>
      <c r="F53" s="17"/>
      <c r="G53" s="17"/>
      <c r="H53" s="17"/>
      <c r="I53" s="18"/>
      <c r="J53" s="19">
        <v>44620</v>
      </c>
      <c r="K53" s="20"/>
      <c r="L53" s="20"/>
      <c r="M53" s="21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</row>
    <row r="54" spans="1:78" ht="34.5" customHeight="1">
      <c r="A54" s="16" t="s">
        <v>4</v>
      </c>
      <c r="B54" s="17"/>
      <c r="C54" s="17"/>
      <c r="D54" s="17"/>
      <c r="E54" s="17"/>
      <c r="F54" s="17"/>
      <c r="G54" s="17"/>
      <c r="H54" s="17"/>
      <c r="I54" s="18"/>
      <c r="J54" s="22" t="s">
        <v>5</v>
      </c>
      <c r="K54" s="20"/>
      <c r="L54" s="20"/>
      <c r="M54" s="21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</row>
    <row r="55" spans="1:14" ht="34.5" customHeight="1">
      <c r="A55" s="16" t="s">
        <v>3</v>
      </c>
      <c r="B55" s="17"/>
      <c r="C55" s="17"/>
      <c r="D55" s="17"/>
      <c r="E55" s="17"/>
      <c r="F55" s="17"/>
      <c r="G55" s="17"/>
      <c r="H55" s="17"/>
      <c r="I55" s="18"/>
      <c r="J55" s="23" t="s">
        <v>120</v>
      </c>
      <c r="K55" s="24"/>
      <c r="L55" s="24"/>
      <c r="M55" s="25"/>
      <c r="N55" s="1"/>
    </row>
    <row r="56" spans="1:14" ht="34.5" customHeight="1">
      <c r="A56" s="16" t="s">
        <v>8</v>
      </c>
      <c r="B56" s="17"/>
      <c r="C56" s="17"/>
      <c r="D56" s="17"/>
      <c r="E56" s="17"/>
      <c r="F56" s="17"/>
      <c r="G56" s="17"/>
      <c r="H56" s="17"/>
      <c r="I56" s="18"/>
      <c r="J56" s="22" t="s">
        <v>121</v>
      </c>
      <c r="K56" s="20"/>
      <c r="L56" s="20"/>
      <c r="M56" s="21"/>
      <c r="N56" s="1"/>
    </row>
    <row r="57" spans="1:14" ht="34.5" customHeight="1">
      <c r="A57" s="16" t="s">
        <v>1</v>
      </c>
      <c r="B57" s="17"/>
      <c r="C57" s="17"/>
      <c r="D57" s="17"/>
      <c r="E57" s="17"/>
      <c r="F57" s="17"/>
      <c r="G57" s="17"/>
      <c r="H57" s="17"/>
      <c r="I57" s="18"/>
      <c r="J57" s="26" t="s">
        <v>122</v>
      </c>
      <c r="K57" s="27"/>
      <c r="L57" s="27"/>
      <c r="M57" s="28"/>
      <c r="N57" s="1"/>
    </row>
    <row r="58" spans="1:14" ht="34.5" customHeight="1">
      <c r="A58" s="16" t="s">
        <v>2</v>
      </c>
      <c r="B58" s="17"/>
      <c r="C58" s="17"/>
      <c r="D58" s="17"/>
      <c r="E58" s="17"/>
      <c r="F58" s="17"/>
      <c r="G58" s="17"/>
      <c r="H58" s="17"/>
      <c r="I58" s="18"/>
      <c r="J58" s="22"/>
      <c r="K58" s="20"/>
      <c r="L58" s="20"/>
      <c r="M58" s="21"/>
      <c r="N58" s="1"/>
    </row>
    <row r="59" spans="1:14" ht="12.75" customHeight="1">
      <c r="A59" s="4"/>
      <c r="B59" s="4"/>
      <c r="C59" s="5"/>
      <c r="D59" s="5"/>
      <c r="E59" s="5"/>
      <c r="F59" s="5"/>
      <c r="G59" s="5"/>
      <c r="H59" s="1"/>
      <c r="I59" s="1"/>
      <c r="J59" s="1"/>
      <c r="K59" s="1"/>
      <c r="L59" s="1"/>
      <c r="M59" s="1"/>
      <c r="N59" s="1"/>
    </row>
    <row r="60" spans="1:2" s="1" customFormat="1" ht="15">
      <c r="A60" s="15" t="s">
        <v>25</v>
      </c>
      <c r="B60" s="10"/>
    </row>
    <row r="61" spans="1:5" s="1" customFormat="1" ht="15">
      <c r="A61" s="14" t="s">
        <v>27</v>
      </c>
      <c r="B61" s="14"/>
      <c r="C61" s="14"/>
      <c r="D61" s="14"/>
      <c r="E61" s="14"/>
    </row>
    <row r="62" spans="1:5" s="1" customFormat="1" ht="15">
      <c r="A62" s="14" t="s">
        <v>26</v>
      </c>
      <c r="B62" s="14"/>
      <c r="C62" s="14"/>
      <c r="D62" s="14"/>
      <c r="E62" s="14"/>
    </row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</sheetData>
  <sheetProtection/>
  <mergeCells count="17">
    <mergeCell ref="A2:M2"/>
    <mergeCell ref="A1:M1"/>
    <mergeCell ref="I3:M3"/>
    <mergeCell ref="A53:I53"/>
    <mergeCell ref="A54:I54"/>
    <mergeCell ref="A52:C52"/>
    <mergeCell ref="A3:H3"/>
    <mergeCell ref="A57:I57"/>
    <mergeCell ref="A58:I58"/>
    <mergeCell ref="J53:M53"/>
    <mergeCell ref="J54:M54"/>
    <mergeCell ref="J55:M55"/>
    <mergeCell ref="J56:M56"/>
    <mergeCell ref="J57:M57"/>
    <mergeCell ref="J58:M58"/>
    <mergeCell ref="A55:I55"/>
    <mergeCell ref="A56:I56"/>
  </mergeCells>
  <conditionalFormatting sqref="B37">
    <cfRule type="duplicateValues" priority="8" dxfId="14">
      <formula>AND(COUNTIF($B$37:$B$37,B37)&gt;1,NOT(ISBLANK(B37)))</formula>
    </cfRule>
  </conditionalFormatting>
  <conditionalFormatting sqref="B30">
    <cfRule type="duplicateValues" priority="7" dxfId="14">
      <formula>AND(COUNTIF($B$30:$B$30,B30)&gt;1,NOT(ISBLANK(B30)))</formula>
    </cfRule>
  </conditionalFormatting>
  <conditionalFormatting sqref="B41">
    <cfRule type="duplicateValues" priority="6" dxfId="14">
      <formula>AND(COUNTIF($B$41:$B$41,B41)&gt;1,NOT(ISBLANK(B41)))</formula>
    </cfRule>
  </conditionalFormatting>
  <conditionalFormatting sqref="B42">
    <cfRule type="duplicateValues" priority="9" dxfId="14">
      <formula>AND(COUNTIF($B$42:$B$42,B42)&gt;1,NOT(ISBLANK(B42)))</formula>
    </cfRule>
  </conditionalFormatting>
  <conditionalFormatting sqref="B5:B6 B8 B19:B20 B10:B17 B22:B25">
    <cfRule type="expression" priority="12" dxfId="15" stopIfTrue="1">
      <formula>AND(COUNTIF($C$8:$C$9,B5)+COUNTIF($C$11:$C$11,B5)+COUNTIF($C$22:$C$23,B5)+COUNTIF($C$13:$C$20,B5)+COUNTIF($C$25:$C$28,B5)&gt;1,NOT(ISBLANK(B5)))</formula>
    </cfRule>
  </conditionalFormatting>
  <conditionalFormatting sqref="B39">
    <cfRule type="duplicateValues" priority="5" dxfId="14">
      <formula>AND(COUNTIF($B$39:$B$39,B39)&gt;1,NOT(ISBLANK(B39)))</formula>
    </cfRule>
  </conditionalFormatting>
  <conditionalFormatting sqref="B31 B33 B35:B36">
    <cfRule type="expression" priority="14" dxfId="15" stopIfTrue="1">
      <formula>AND(COUNTIF($C$34:$C$34,B31)+COUNTIF($C$36:$C$36,B31)+COUNTIF($C$38:$C$39,B31)&gt;1,NOT(ISBLANK(B31)))</formula>
    </cfRule>
  </conditionalFormatting>
  <conditionalFormatting sqref="B27">
    <cfRule type="duplicateValues" priority="10" dxfId="14">
      <formula>AND(COUNTIF($B$27:$B$27,B27)&gt;1,NOT(ISBLANK(B27)))</formula>
    </cfRule>
  </conditionalFormatting>
  <conditionalFormatting sqref="B51">
    <cfRule type="duplicateValues" priority="4" dxfId="14">
      <formula>AND(COUNTIF($B$51:$B$51,B51)&gt;1,NOT(ISBLANK(B51)))</formula>
    </cfRule>
  </conditionalFormatting>
  <conditionalFormatting sqref="B21">
    <cfRule type="duplicateValues" priority="3" dxfId="14">
      <formula>AND(COUNTIF($B$21:$B$21,B21)&gt;1,NOT(ISBLANK(B21)))</formula>
    </cfRule>
  </conditionalFormatting>
  <conditionalFormatting sqref="B29">
    <cfRule type="duplicateValues" priority="2" dxfId="14">
      <formula>AND(COUNTIF($B$29:$B$29,B29)&gt;1,NOT(ISBLANK(B29)))</formula>
    </cfRule>
  </conditionalFormatting>
  <conditionalFormatting sqref="B34">
    <cfRule type="duplicateValues" priority="1" dxfId="14">
      <formula>AND(COUNTIF($B$34:$B$34,B34)&gt;1,NOT(ISBLANK(B34)))</formula>
    </cfRule>
  </conditionalFormatting>
  <conditionalFormatting sqref="B43 B45:B48 B50">
    <cfRule type="expression" priority="15" dxfId="15" stopIfTrue="1">
      <formula>AND(COUNTIF($C$46:$C$46,B43)+COUNTIF($C$48:$C$51,B43)+COUNTIF('REMUNERACIÓN MENSUAL'!#REF!,B43)&gt;1,NOT(ISBLANK(B43)))</formula>
    </cfRule>
  </conditionalFormatting>
  <conditionalFormatting sqref="B49 B44 B7 B9 B18 B28 B38 B26 B32 B40">
    <cfRule type="expression" priority="18" dxfId="15" stopIfTrue="1">
      <formula>AND(COUNTIF('REMUNERACIÓN MENSUAL'!#REF!,B7)+COUNTIF($C$47:$C$47,B7)+COUNTIF($C$10:$C$10,B7)+COUNTIF($C$12:$C$12,B7)+COUNTIF($C$21:$C$21,B7)+COUNTIF($C$31:$C$31,B7)+COUNTIF($C$41:$C$41,B7)+COUNTIF($C$29:$C$29,B7)+COUNTIF($C$35:$C$35,B7)+COUNTIF($C$43:$C$43,B7)&gt;1,NOT(ISBLANK(B7)))</formula>
    </cfRule>
  </conditionalFormatting>
  <hyperlinks>
    <hyperlink ref="J57" r:id="rId1" display="william.merino@serviciopostal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2014-02-05T20:35:46Z</cp:lastPrinted>
  <dcterms:created xsi:type="dcterms:W3CDTF">2011-04-19T14:26:13Z</dcterms:created>
  <dcterms:modified xsi:type="dcterms:W3CDTF">2022-03-29T18:01:37Z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